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s>
  <definedNames>
    <definedName name="_xlnm._FilterDatabase" localSheetId="0" hidden="1">Sheet1!$A$2:$L$70</definedName>
    <definedName name="_xlnm.Print_Titles" localSheetId="0">Sheet1!$2:$2</definedName>
  </definedNames>
  <calcPr calcId="144525"/>
</workbook>
</file>

<file path=xl/sharedStrings.xml><?xml version="1.0" encoding="utf-8"?>
<sst xmlns="http://schemas.openxmlformats.org/spreadsheetml/2006/main" count="355" uniqueCount="173">
  <si>
    <t>2023年福州市台江区卫健系统事业单位公开招聘工作人员综合成绩公示表</t>
  </si>
  <si>
    <t>序号</t>
  </si>
  <si>
    <t>姓名</t>
  </si>
  <si>
    <t>准考证号码</t>
  </si>
  <si>
    <t>招聘单位</t>
  </si>
  <si>
    <t>岗位代码</t>
  </si>
  <si>
    <t>招聘岗位</t>
  </si>
  <si>
    <t>拟招聘
人数</t>
  </si>
  <si>
    <t>笔试成绩</t>
  </si>
  <si>
    <t>面试成绩</t>
  </si>
  <si>
    <t>综合成绩</t>
  </si>
  <si>
    <t>排名</t>
  </si>
  <si>
    <t>备注</t>
  </si>
  <si>
    <t>邓亚玲</t>
  </si>
  <si>
    <t>23020100209</t>
  </si>
  <si>
    <t>福州市台江区妇幼保健院</t>
  </si>
  <si>
    <t>护士</t>
  </si>
  <si>
    <t>肖丽萍</t>
  </si>
  <si>
    <t>23020100109</t>
  </si>
  <si>
    <t>230201</t>
  </si>
  <si>
    <t>刘丽云</t>
  </si>
  <si>
    <t>23020100212</t>
  </si>
  <si>
    <t>陈明璋</t>
  </si>
  <si>
    <t>23020300225</t>
  </si>
  <si>
    <t>福州市台江区鳌峰街道社区卫生服务中心</t>
  </si>
  <si>
    <t>230203</t>
  </si>
  <si>
    <t>医师</t>
  </si>
  <si>
    <t>黄惠文</t>
  </si>
  <si>
    <t>23020300222</t>
  </si>
  <si>
    <t>黄蓉静</t>
  </si>
  <si>
    <t>23020300219</t>
  </si>
  <si>
    <t>肖婷婷</t>
  </si>
  <si>
    <t>23020500229</t>
  </si>
  <si>
    <t>福州市台江区宁化街道社区卫生服务中心</t>
  </si>
  <si>
    <t>230205</t>
  </si>
  <si>
    <t>中医师</t>
  </si>
  <si>
    <t>肖小兰</t>
  </si>
  <si>
    <t>23020500305</t>
  </si>
  <si>
    <t>颜榕</t>
  </si>
  <si>
    <t>23020500307</t>
  </si>
  <si>
    <t>郑宝宙</t>
  </si>
  <si>
    <t>23020700316</t>
  </si>
  <si>
    <t>230207</t>
  </si>
  <si>
    <t>口腔医师</t>
  </si>
  <si>
    <t>张杨安</t>
  </si>
  <si>
    <t>23020700320</t>
  </si>
  <si>
    <t>李雅婷</t>
  </si>
  <si>
    <t>23020700317</t>
  </si>
  <si>
    <t>吴君华</t>
  </si>
  <si>
    <t>23020800626</t>
  </si>
  <si>
    <t>福州市台江区义洲街道社区卫生服务中心</t>
  </si>
  <si>
    <t>230208</t>
  </si>
  <si>
    <t>林玲</t>
  </si>
  <si>
    <t>23020800518</t>
  </si>
  <si>
    <t>林丽珍</t>
  </si>
  <si>
    <t>23020800501</t>
  </si>
  <si>
    <t>张梦平</t>
  </si>
  <si>
    <t>23020900811</t>
  </si>
  <si>
    <t>230209</t>
  </si>
  <si>
    <t>黄吴倩</t>
  </si>
  <si>
    <t>23020900720</t>
  </si>
  <si>
    <t>吴梦婷</t>
  </si>
  <si>
    <t>23020900809</t>
  </si>
  <si>
    <t>郑辛夷</t>
  </si>
  <si>
    <t>23021000829</t>
  </si>
  <si>
    <t>福州市台江区苍霞街道社区卫生服务中心</t>
  </si>
  <si>
    <t>230210</t>
  </si>
  <si>
    <t>公卫医师</t>
  </si>
  <si>
    <t>黄伟泽</t>
  </si>
  <si>
    <t>23021100905</t>
  </si>
  <si>
    <t>230211</t>
  </si>
  <si>
    <t>康复医师</t>
  </si>
  <si>
    <t>林境毅</t>
  </si>
  <si>
    <t>23021100912</t>
  </si>
  <si>
    <t>谢建云</t>
  </si>
  <si>
    <t>23021100907</t>
  </si>
  <si>
    <t>高惠梅</t>
  </si>
  <si>
    <t>23021200918</t>
  </si>
  <si>
    <t>230212</t>
  </si>
  <si>
    <t>李金桢</t>
  </si>
  <si>
    <t>23021201015</t>
  </si>
  <si>
    <t>黄汕梅</t>
  </si>
  <si>
    <t>23021201016</t>
  </si>
  <si>
    <t>洪骏</t>
  </si>
  <si>
    <t>23021301102</t>
  </si>
  <si>
    <t>230213</t>
  </si>
  <si>
    <t>药剂</t>
  </si>
  <si>
    <t>王燕萍</t>
  </si>
  <si>
    <t>23021401111</t>
  </si>
  <si>
    <t>230214</t>
  </si>
  <si>
    <t>沈思婷</t>
  </si>
  <si>
    <t>余唯溶</t>
  </si>
  <si>
    <t>23021401116</t>
  </si>
  <si>
    <t>缺考</t>
  </si>
  <si>
    <t>/</t>
  </si>
  <si>
    <t>潘妮</t>
  </si>
  <si>
    <t>23021501127</t>
  </si>
  <si>
    <t>230215</t>
  </si>
  <si>
    <t>郑旋</t>
  </si>
  <si>
    <t>23021501121</t>
  </si>
  <si>
    <t>陈佳婧</t>
  </si>
  <si>
    <t>23021601219</t>
  </si>
  <si>
    <t>福州市台江区洋中街道社区卫生服务中心</t>
  </si>
  <si>
    <t>230216</t>
  </si>
  <si>
    <t>黄翠莺</t>
  </si>
  <si>
    <t>23021601216</t>
  </si>
  <si>
    <t>刘晶晶</t>
  </si>
  <si>
    <t>23021601221</t>
  </si>
  <si>
    <t>何美玲</t>
  </si>
  <si>
    <t>余玉婷</t>
  </si>
  <si>
    <t>23021701324</t>
  </si>
  <si>
    <t>230217</t>
  </si>
  <si>
    <t>林惠敏</t>
  </si>
  <si>
    <t>23021701320</t>
  </si>
  <si>
    <t>邓梦媚</t>
  </si>
  <si>
    <t>23021901429</t>
  </si>
  <si>
    <t>福州市台江区茶亭街道社区卫生服务中心</t>
  </si>
  <si>
    <t>230219</t>
  </si>
  <si>
    <t>中药士</t>
  </si>
  <si>
    <t>陈梅</t>
  </si>
  <si>
    <t>23022001711</t>
  </si>
  <si>
    <t>福州市台江区后洲街道社区卫生服务中心</t>
  </si>
  <si>
    <t>230220</t>
  </si>
  <si>
    <t>张静</t>
  </si>
  <si>
    <t>23022001718</t>
  </si>
  <si>
    <t>陈婷</t>
  </si>
  <si>
    <t>23022001606</t>
  </si>
  <si>
    <t>赖雅敏</t>
  </si>
  <si>
    <t>23022001702</t>
  </si>
  <si>
    <t>陈萍萍</t>
  </si>
  <si>
    <t>张建卿</t>
  </si>
  <si>
    <t>23022001512</t>
  </si>
  <si>
    <t>朱龙彬</t>
  </si>
  <si>
    <t>23022101726</t>
  </si>
  <si>
    <t>230221</t>
  </si>
  <si>
    <t>柯瑀</t>
  </si>
  <si>
    <t>23022101723</t>
  </si>
  <si>
    <t>郑乔镔</t>
  </si>
  <si>
    <t>23022201804</t>
  </si>
  <si>
    <t>230222</t>
  </si>
  <si>
    <t>李呈轶</t>
  </si>
  <si>
    <t>23022201808</t>
  </si>
  <si>
    <t>郑萍萍</t>
  </si>
  <si>
    <t>钟利鸿</t>
  </si>
  <si>
    <t>23022301916</t>
  </si>
  <si>
    <t>230223</t>
  </si>
  <si>
    <t>许小霏</t>
  </si>
  <si>
    <t>23022301917</t>
  </si>
  <si>
    <t>陈威烽</t>
  </si>
  <si>
    <t>23022301828</t>
  </si>
  <si>
    <t>林金花</t>
  </si>
  <si>
    <t>23022502018</t>
  </si>
  <si>
    <t>230225</t>
  </si>
  <si>
    <t>施文辉</t>
  </si>
  <si>
    <t>胡逸凡</t>
  </si>
  <si>
    <t>23022502025</t>
  </si>
  <si>
    <t>郑秀良</t>
  </si>
  <si>
    <t>230101</t>
  </si>
  <si>
    <t>免笔试</t>
  </si>
  <si>
    <t>李伟才</t>
  </si>
  <si>
    <t>何承照</t>
  </si>
  <si>
    <t>周宇晖</t>
  </si>
  <si>
    <t>王易辰</t>
  </si>
  <si>
    <t>许寅章</t>
  </si>
  <si>
    <t>黄立祥</t>
  </si>
  <si>
    <t>230102</t>
  </si>
  <si>
    <t>李晨辉</t>
  </si>
  <si>
    <t>穆泽龙</t>
  </si>
  <si>
    <t>俞彩凤</t>
  </si>
  <si>
    <t>230103</t>
  </si>
  <si>
    <t>郑艳芳</t>
  </si>
  <si>
    <t>郑晶晶</t>
  </si>
  <si>
    <t>魏雅丽</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</si>
</sst>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6">
    <font>
      <sz val="11"/>
      <color theme="1"/>
      <name val="宋体"/>
      <charset val="134"/>
      <scheme val="minor"/>
    </font>
    <font>
      <sz val="12"/>
      <color theme="1"/>
      <name val="宋体"/>
      <charset val="134"/>
      <scheme val="minor"/>
    </font>
    <font>
      <b/>
      <sz val="12"/>
      <color theme="1"/>
      <name val="宋体"/>
      <charset val="134"/>
      <scheme val="minor"/>
    </font>
    <font>
      <b/>
      <sz val="10"/>
      <name val="宋体"/>
      <charset val="134"/>
    </font>
    <font>
      <sz val="12"/>
      <name val="宋体"/>
      <charset val="134"/>
    </font>
    <font>
      <b/>
      <sz val="9"/>
      <name val="宋体"/>
      <charset val="134"/>
    </font>
    <font>
      <sz val="12"/>
      <name val="宋体"/>
      <charset val="0"/>
    </font>
    <font>
      <sz val="11"/>
      <color theme="0"/>
      <name val="宋体"/>
      <charset val="0"/>
      <scheme val="minor"/>
    </font>
    <font>
      <b/>
      <sz val="11"/>
      <color theme="1"/>
      <name val="宋体"/>
      <charset val="0"/>
      <scheme val="minor"/>
    </font>
    <font>
      <b/>
      <sz val="11"/>
      <color rgb="FFFA7D00"/>
      <name val="宋体"/>
      <charset val="0"/>
      <scheme val="minor"/>
    </font>
    <font>
      <b/>
      <sz val="13"/>
      <color theme="3"/>
      <name val="宋体"/>
      <charset val="134"/>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u/>
      <sz val="11"/>
      <color rgb="FF800080"/>
      <name val="宋体"/>
      <charset val="0"/>
      <scheme val="minor"/>
    </font>
    <font>
      <b/>
      <sz val="11"/>
      <color rgb="FF3F3F3F"/>
      <name val="宋体"/>
      <charset val="0"/>
      <scheme val="minor"/>
    </font>
    <font>
      <b/>
      <sz val="11"/>
      <color theme="3"/>
      <name val="宋体"/>
      <charset val="134"/>
      <scheme val="minor"/>
    </font>
    <font>
      <i/>
      <sz val="11"/>
      <color rgb="FF7F7F7F"/>
      <name val="宋体"/>
      <charset val="0"/>
      <scheme val="minor"/>
    </font>
    <font>
      <b/>
      <sz val="11"/>
      <color rgb="FFFFFFFF"/>
      <name val="宋体"/>
      <charset val="0"/>
      <scheme val="minor"/>
    </font>
    <font>
      <sz val="11"/>
      <color rgb="FF006100"/>
      <name val="宋体"/>
      <charset val="0"/>
      <scheme val="minor"/>
    </font>
  </fonts>
  <fills count="33">
    <fill>
      <patternFill patternType="none"/>
    </fill>
    <fill>
      <patternFill patternType="gray125"/>
    </fill>
    <fill>
      <patternFill patternType="solid">
        <fgColor theme="8"/>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5"/>
        <bgColor indexed="64"/>
      </patternFill>
    </fill>
    <fill>
      <patternFill patternType="solid">
        <fgColor theme="5"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theme="9"/>
        <bgColor indexed="64"/>
      </patternFill>
    </fill>
    <fill>
      <patternFill patternType="solid">
        <fgColor theme="6"/>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7" borderId="0" applyNumberFormat="0" applyBorder="0" applyAlignment="0" applyProtection="0">
      <alignment vertical="center"/>
    </xf>
    <xf numFmtId="0" fontId="11"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7" fillId="1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5" borderId="6" applyNumberFormat="0" applyFont="0" applyAlignment="0" applyProtection="0">
      <alignment vertical="center"/>
    </xf>
    <xf numFmtId="0" fontId="7" fillId="11" borderId="0" applyNumberFormat="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5" applyNumberFormat="0" applyFill="0" applyAlignment="0" applyProtection="0">
      <alignment vertical="center"/>
    </xf>
    <xf numFmtId="0" fontId="10" fillId="0" borderId="5" applyNumberFormat="0" applyFill="0" applyAlignment="0" applyProtection="0">
      <alignment vertical="center"/>
    </xf>
    <xf numFmtId="0" fontId="7" fillId="6" borderId="0" applyNumberFormat="0" applyBorder="0" applyAlignment="0" applyProtection="0">
      <alignment vertical="center"/>
    </xf>
    <xf numFmtId="0" fontId="22" fillId="0" borderId="10" applyNumberFormat="0" applyFill="0" applyAlignment="0" applyProtection="0">
      <alignment vertical="center"/>
    </xf>
    <xf numFmtId="0" fontId="7" fillId="23" borderId="0" applyNumberFormat="0" applyBorder="0" applyAlignment="0" applyProtection="0">
      <alignment vertical="center"/>
    </xf>
    <xf numFmtId="0" fontId="21" fillId="3" borderId="8" applyNumberFormat="0" applyAlignment="0" applyProtection="0">
      <alignment vertical="center"/>
    </xf>
    <xf numFmtId="0" fontId="9" fillId="3" borderId="4" applyNumberFormat="0" applyAlignment="0" applyProtection="0">
      <alignment vertical="center"/>
    </xf>
    <xf numFmtId="0" fontId="24" fillId="20" borderId="9" applyNumberFormat="0" applyAlignment="0" applyProtection="0">
      <alignment vertical="center"/>
    </xf>
    <xf numFmtId="0" fontId="12" fillId="24" borderId="0" applyNumberFormat="0" applyBorder="0" applyAlignment="0" applyProtection="0">
      <alignment vertical="center"/>
    </xf>
    <xf numFmtId="0" fontId="7" fillId="10" borderId="0" applyNumberFormat="0" applyBorder="0" applyAlignment="0" applyProtection="0">
      <alignment vertical="center"/>
    </xf>
    <xf numFmtId="0" fontId="17" fillId="0" borderId="7" applyNumberFormat="0" applyFill="0" applyAlignment="0" applyProtection="0">
      <alignment vertical="center"/>
    </xf>
    <xf numFmtId="0" fontId="8" fillId="0" borderId="3" applyNumberFormat="0" applyFill="0" applyAlignment="0" applyProtection="0">
      <alignment vertical="center"/>
    </xf>
    <xf numFmtId="0" fontId="25" fillId="22" borderId="0" applyNumberFormat="0" applyBorder="0" applyAlignment="0" applyProtection="0">
      <alignment vertical="center"/>
    </xf>
    <xf numFmtId="0" fontId="14" fillId="9" borderId="0" applyNumberFormat="0" applyBorder="0" applyAlignment="0" applyProtection="0">
      <alignment vertical="center"/>
    </xf>
    <xf numFmtId="0" fontId="12" fillId="21" borderId="0" applyNumberFormat="0" applyBorder="0" applyAlignment="0" applyProtection="0">
      <alignment vertical="center"/>
    </xf>
    <xf numFmtId="0" fontId="7" fillId="27" borderId="0" applyNumberFormat="0" applyBorder="0" applyAlignment="0" applyProtection="0">
      <alignment vertical="center"/>
    </xf>
    <xf numFmtId="0" fontId="12" fillId="14"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12" fillId="19" borderId="0" applyNumberFormat="0" applyBorder="0" applyAlignment="0" applyProtection="0">
      <alignment vertical="center"/>
    </xf>
    <xf numFmtId="0" fontId="7" fillId="29" borderId="0" applyNumberFormat="0" applyBorder="0" applyAlignment="0" applyProtection="0">
      <alignment vertical="center"/>
    </xf>
    <xf numFmtId="0" fontId="7" fillId="12" borderId="0" applyNumberFormat="0" applyBorder="0" applyAlignment="0" applyProtection="0">
      <alignment vertical="center"/>
    </xf>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7" fillId="2" borderId="0" applyNumberFormat="0" applyBorder="0" applyAlignment="0" applyProtection="0">
      <alignment vertical="center"/>
    </xf>
    <xf numFmtId="0" fontId="12" fillId="18" borderId="0" applyNumberFormat="0" applyBorder="0" applyAlignment="0" applyProtection="0">
      <alignment vertical="center"/>
    </xf>
    <xf numFmtId="0" fontId="7" fillId="25" borderId="0" applyNumberFormat="0" applyBorder="0" applyAlignment="0" applyProtection="0">
      <alignment vertical="center"/>
    </xf>
    <xf numFmtId="0" fontId="7" fillId="28" borderId="0" applyNumberFormat="0" applyBorder="0" applyAlignment="0" applyProtection="0">
      <alignment vertical="center"/>
    </xf>
    <xf numFmtId="0" fontId="12" fillId="31" borderId="0" applyNumberFormat="0" applyBorder="0" applyAlignment="0" applyProtection="0">
      <alignment vertical="center"/>
    </xf>
    <xf numFmtId="0" fontId="7"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lignment vertical="center"/>
    </xf>
    <xf numFmtId="0" fontId="0" fillId="0" borderId="0" xfId="0" applyFill="1">
      <alignment vertical="center"/>
    </xf>
    <xf numFmtId="0" fontId="2" fillId="0" borderId="0" xfId="0" applyFont="1" applyFill="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1" fillId="0" borderId="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0"/>
  <sheetViews>
    <sheetView tabSelected="1" topLeftCell="B1" workbookViewId="0">
      <pane ySplit="2" topLeftCell="A3" activePane="bottomLeft" state="frozen"/>
      <selection/>
      <selection pane="bottomLeft" activeCell="J11" sqref="J11"/>
    </sheetView>
  </sheetViews>
  <sheetFormatPr defaultColWidth="9" defaultRowHeight="20" customHeight="1"/>
  <cols>
    <col min="1" max="1" width="6.25" style="2" customWidth="1"/>
    <col min="2" max="2" width="12.4444444444444" style="2" customWidth="1"/>
    <col min="3" max="3" width="14.4444444444444" style="2" customWidth="1"/>
    <col min="4" max="4" width="45.6666666666667" style="2" customWidth="1"/>
    <col min="5" max="5" width="9" style="2"/>
    <col min="6" max="6" width="11.25" style="2" customWidth="1"/>
    <col min="7" max="7" width="10.1111111111111" style="2" customWidth="1"/>
    <col min="8" max="8" width="9" style="2"/>
    <col min="9" max="9" width="9.37962962962963" style="2" customWidth="1"/>
    <col min="10" max="10" width="19.6296296296296" style="2" customWidth="1"/>
    <col min="11" max="12" width="9" style="2"/>
    <col min="13" max="14" width="9.44444444444444" style="2"/>
    <col min="15" max="16384" width="9" style="2"/>
  </cols>
  <sheetData>
    <row r="1" ht="36" customHeight="1" spans="4:12">
      <c r="D1" s="3" t="s">
        <v>0</v>
      </c>
      <c r="E1" s="3"/>
      <c r="F1" s="3"/>
      <c r="G1" s="3"/>
      <c r="H1" s="3"/>
      <c r="I1" s="3"/>
      <c r="J1" s="3"/>
      <c r="K1" s="3"/>
      <c r="L1" s="3"/>
    </row>
    <row r="2" ht="25" customHeight="1" spans="1:12">
      <c r="A2" s="4" t="s">
        <v>1</v>
      </c>
      <c r="B2" s="4" t="s">
        <v>2</v>
      </c>
      <c r="C2" s="4" t="s">
        <v>3</v>
      </c>
      <c r="D2" s="4" t="s">
        <v>4</v>
      </c>
      <c r="E2" s="4" t="s">
        <v>5</v>
      </c>
      <c r="F2" s="5" t="s">
        <v>6</v>
      </c>
      <c r="G2" s="4" t="s">
        <v>7</v>
      </c>
      <c r="H2" s="4" t="s">
        <v>8</v>
      </c>
      <c r="I2" s="4" t="s">
        <v>9</v>
      </c>
      <c r="J2" s="4" t="s">
        <v>10</v>
      </c>
      <c r="K2" s="4" t="s">
        <v>11</v>
      </c>
      <c r="L2" s="8" t="s">
        <v>12</v>
      </c>
    </row>
    <row r="3" s="1" customFormat="1" customHeight="1" spans="1:12">
      <c r="A3" s="6">
        <v>1</v>
      </c>
      <c r="B3" s="6" t="s">
        <v>13</v>
      </c>
      <c r="C3" s="6" t="s">
        <v>14</v>
      </c>
      <c r="D3" s="6" t="s">
        <v>15</v>
      </c>
      <c r="E3" s="6">
        <v>230201</v>
      </c>
      <c r="F3" s="6" t="s">
        <v>16</v>
      </c>
      <c r="G3" s="6">
        <v>1</v>
      </c>
      <c r="H3" s="6">
        <v>68.94</v>
      </c>
      <c r="I3" s="6">
        <v>80.54</v>
      </c>
      <c r="J3" s="9">
        <f>SUM(H3:I3)/2</f>
        <v>74.74</v>
      </c>
      <c r="K3" s="10">
        <f>RANK(J3,$J$3:$J$4,0)</f>
        <v>1</v>
      </c>
      <c r="L3" s="7"/>
    </row>
    <row r="4" s="1" customFormat="1" customHeight="1" spans="1:12">
      <c r="A4" s="6">
        <v>3</v>
      </c>
      <c r="B4" s="6" t="s">
        <v>17</v>
      </c>
      <c r="C4" s="6" t="s">
        <v>18</v>
      </c>
      <c r="D4" s="6" t="s">
        <v>15</v>
      </c>
      <c r="E4" s="6" t="s">
        <v>19</v>
      </c>
      <c r="F4" s="6" t="s">
        <v>16</v>
      </c>
      <c r="G4" s="6">
        <v>1</v>
      </c>
      <c r="H4" s="6">
        <v>64.64</v>
      </c>
      <c r="I4" s="6">
        <v>81.6</v>
      </c>
      <c r="J4" s="9">
        <f>SUM(H4:I4)/2</f>
        <v>73.12</v>
      </c>
      <c r="K4" s="10">
        <f>RANK(J4,$J$3:$J$4,0)</f>
        <v>2</v>
      </c>
      <c r="L4" s="7"/>
    </row>
    <row r="5" s="1" customFormat="1" customHeight="1" spans="1:12">
      <c r="A5" s="6">
        <v>2</v>
      </c>
      <c r="B5" s="6" t="s">
        <v>20</v>
      </c>
      <c r="C5" s="6" t="s">
        <v>21</v>
      </c>
      <c r="D5" s="6" t="s">
        <v>15</v>
      </c>
      <c r="E5" s="6" t="s">
        <v>19</v>
      </c>
      <c r="F5" s="6" t="s">
        <v>16</v>
      </c>
      <c r="G5" s="6">
        <v>1</v>
      </c>
      <c r="H5" s="6">
        <v>64.98</v>
      </c>
      <c r="I5" s="6">
        <v>79.84</v>
      </c>
      <c r="J5" s="9">
        <f>SUM(H5:I5)/2</f>
        <v>72.41</v>
      </c>
      <c r="K5" s="10">
        <f>RANK(J5,$J$3:$J$5,0)</f>
        <v>3</v>
      </c>
      <c r="L5" s="7"/>
    </row>
    <row r="6" s="1" customFormat="1" customHeight="1" spans="1:12">
      <c r="A6" s="6">
        <v>4</v>
      </c>
      <c r="B6" s="6" t="s">
        <v>22</v>
      </c>
      <c r="C6" s="6" t="s">
        <v>23</v>
      </c>
      <c r="D6" s="6" t="s">
        <v>24</v>
      </c>
      <c r="E6" s="6" t="s">
        <v>25</v>
      </c>
      <c r="F6" s="6" t="s">
        <v>26</v>
      </c>
      <c r="G6" s="6">
        <v>1</v>
      </c>
      <c r="H6" s="6">
        <v>73.5</v>
      </c>
      <c r="I6" s="6">
        <v>80.68</v>
      </c>
      <c r="J6" s="9">
        <f t="shared" ref="J4:J49" si="0">SUM(H6:I6)/2</f>
        <v>77.09</v>
      </c>
      <c r="K6" s="10">
        <f>RANK(J6,$J$6:$J$7)</f>
        <v>1</v>
      </c>
      <c r="L6" s="7"/>
    </row>
    <row r="7" s="1" customFormat="1" customHeight="1" spans="1:12">
      <c r="A7" s="6">
        <v>6</v>
      </c>
      <c r="B7" s="6" t="s">
        <v>27</v>
      </c>
      <c r="C7" s="6" t="s">
        <v>28</v>
      </c>
      <c r="D7" s="6" t="s">
        <v>24</v>
      </c>
      <c r="E7" s="6" t="s">
        <v>25</v>
      </c>
      <c r="F7" s="6" t="s">
        <v>26</v>
      </c>
      <c r="G7" s="6">
        <v>1</v>
      </c>
      <c r="H7" s="6">
        <v>69.64</v>
      </c>
      <c r="I7" s="6">
        <v>81.12</v>
      </c>
      <c r="J7" s="9">
        <f t="shared" si="0"/>
        <v>75.38</v>
      </c>
      <c r="K7" s="10">
        <f>RANK(J7,$J$6:$J$7)</f>
        <v>2</v>
      </c>
      <c r="L7" s="7"/>
    </row>
    <row r="8" s="1" customFormat="1" customHeight="1" spans="1:12">
      <c r="A8" s="6">
        <v>5</v>
      </c>
      <c r="B8" s="6" t="s">
        <v>29</v>
      </c>
      <c r="C8" s="6" t="s">
        <v>30</v>
      </c>
      <c r="D8" s="6" t="s">
        <v>24</v>
      </c>
      <c r="E8" s="6" t="s">
        <v>25</v>
      </c>
      <c r="F8" s="6" t="s">
        <v>26</v>
      </c>
      <c r="G8" s="6">
        <v>1</v>
      </c>
      <c r="H8" s="6">
        <v>70.2</v>
      </c>
      <c r="I8" s="6">
        <v>80.54</v>
      </c>
      <c r="J8" s="9">
        <f t="shared" si="0"/>
        <v>75.37</v>
      </c>
      <c r="K8" s="10">
        <f>RANK(J8,$J$6:$J$8)</f>
        <v>3</v>
      </c>
      <c r="L8" s="7"/>
    </row>
    <row r="9" s="1" customFormat="1" customHeight="1" spans="1:12">
      <c r="A9" s="6">
        <v>7</v>
      </c>
      <c r="B9" s="6" t="s">
        <v>31</v>
      </c>
      <c r="C9" s="6" t="s">
        <v>32</v>
      </c>
      <c r="D9" s="6" t="s">
        <v>33</v>
      </c>
      <c r="E9" s="6" t="s">
        <v>34</v>
      </c>
      <c r="F9" s="6" t="s">
        <v>35</v>
      </c>
      <c r="G9" s="6">
        <v>1</v>
      </c>
      <c r="H9" s="6">
        <v>67.48</v>
      </c>
      <c r="I9" s="6">
        <v>81.4</v>
      </c>
      <c r="J9" s="9">
        <f t="shared" si="0"/>
        <v>74.44</v>
      </c>
      <c r="K9" s="10">
        <f>RANK(J9,$J$9:$J$11)</f>
        <v>1</v>
      </c>
      <c r="L9" s="7"/>
    </row>
    <row r="10" s="1" customFormat="1" customHeight="1" spans="1:12">
      <c r="A10" s="6">
        <v>8</v>
      </c>
      <c r="B10" s="6" t="s">
        <v>36</v>
      </c>
      <c r="C10" s="6" t="s">
        <v>37</v>
      </c>
      <c r="D10" s="6" t="s">
        <v>33</v>
      </c>
      <c r="E10" s="6" t="s">
        <v>34</v>
      </c>
      <c r="F10" s="6" t="s">
        <v>35</v>
      </c>
      <c r="G10" s="6">
        <v>1</v>
      </c>
      <c r="H10" s="6">
        <v>66.86</v>
      </c>
      <c r="I10" s="6">
        <v>81.78</v>
      </c>
      <c r="J10" s="9">
        <f t="shared" si="0"/>
        <v>74.32</v>
      </c>
      <c r="K10" s="10">
        <f>RANK(J10,$J$9:$J$11)</f>
        <v>2</v>
      </c>
      <c r="L10" s="7"/>
    </row>
    <row r="11" s="1" customFormat="1" customHeight="1" spans="1:12">
      <c r="A11" s="6">
        <v>9</v>
      </c>
      <c r="B11" s="6" t="s">
        <v>38</v>
      </c>
      <c r="C11" s="6" t="s">
        <v>39</v>
      </c>
      <c r="D11" s="6" t="s">
        <v>33</v>
      </c>
      <c r="E11" s="6" t="s">
        <v>34</v>
      </c>
      <c r="F11" s="6" t="s">
        <v>35</v>
      </c>
      <c r="G11" s="6">
        <v>1</v>
      </c>
      <c r="H11" s="6">
        <v>66.78</v>
      </c>
      <c r="I11" s="6">
        <v>81.08</v>
      </c>
      <c r="J11" s="9">
        <f t="shared" si="0"/>
        <v>73.93</v>
      </c>
      <c r="K11" s="10">
        <f>RANK(J11,$J$9:$J$11)</f>
        <v>3</v>
      </c>
      <c r="L11" s="7"/>
    </row>
    <row r="12" s="1" customFormat="1" customHeight="1" spans="1:12">
      <c r="A12" s="6">
        <v>10</v>
      </c>
      <c r="B12" s="6" t="s">
        <v>40</v>
      </c>
      <c r="C12" s="6" t="s">
        <v>41</v>
      </c>
      <c r="D12" s="6" t="s">
        <v>33</v>
      </c>
      <c r="E12" s="6" t="s">
        <v>42</v>
      </c>
      <c r="F12" s="6" t="s">
        <v>43</v>
      </c>
      <c r="G12" s="6">
        <v>1</v>
      </c>
      <c r="H12" s="6">
        <v>70.3</v>
      </c>
      <c r="I12" s="6">
        <v>82.94</v>
      </c>
      <c r="J12" s="9">
        <f t="shared" si="0"/>
        <v>76.62</v>
      </c>
      <c r="K12" s="10">
        <f>RANK(J12,$J$12:$J$14)</f>
        <v>1</v>
      </c>
      <c r="L12" s="7"/>
    </row>
    <row r="13" s="1" customFormat="1" customHeight="1" spans="1:12">
      <c r="A13" s="6">
        <v>11</v>
      </c>
      <c r="B13" s="6" t="s">
        <v>44</v>
      </c>
      <c r="C13" s="6" t="s">
        <v>45</v>
      </c>
      <c r="D13" s="6" t="s">
        <v>33</v>
      </c>
      <c r="E13" s="6" t="s">
        <v>42</v>
      </c>
      <c r="F13" s="6" t="s">
        <v>43</v>
      </c>
      <c r="G13" s="6">
        <v>1</v>
      </c>
      <c r="H13" s="6">
        <v>68.74</v>
      </c>
      <c r="I13" s="6">
        <v>82.28</v>
      </c>
      <c r="J13" s="9">
        <f t="shared" si="0"/>
        <v>75.51</v>
      </c>
      <c r="K13" s="10">
        <f>RANK(J13,$J$12:$J$14)</f>
        <v>2</v>
      </c>
      <c r="L13" s="7"/>
    </row>
    <row r="14" s="1" customFormat="1" customHeight="1" spans="1:12">
      <c r="A14" s="6">
        <v>12</v>
      </c>
      <c r="B14" s="6" t="s">
        <v>46</v>
      </c>
      <c r="C14" s="6" t="s">
        <v>47</v>
      </c>
      <c r="D14" s="6" t="s">
        <v>33</v>
      </c>
      <c r="E14" s="6" t="s">
        <v>42</v>
      </c>
      <c r="F14" s="6" t="s">
        <v>43</v>
      </c>
      <c r="G14" s="6">
        <v>1</v>
      </c>
      <c r="H14" s="6">
        <v>67.66</v>
      </c>
      <c r="I14" s="6">
        <v>80.76</v>
      </c>
      <c r="J14" s="9">
        <f t="shared" si="0"/>
        <v>74.21</v>
      </c>
      <c r="K14" s="10">
        <f>RANK(J14,$J$12:$J$14)</f>
        <v>3</v>
      </c>
      <c r="L14" s="7"/>
    </row>
    <row r="15" s="1" customFormat="1" customHeight="1" spans="1:12">
      <c r="A15" s="6">
        <v>13</v>
      </c>
      <c r="B15" s="6" t="s">
        <v>48</v>
      </c>
      <c r="C15" s="6" t="s">
        <v>49</v>
      </c>
      <c r="D15" s="6" t="s">
        <v>50</v>
      </c>
      <c r="E15" s="6" t="s">
        <v>51</v>
      </c>
      <c r="F15" s="6" t="s">
        <v>16</v>
      </c>
      <c r="G15" s="6">
        <v>1</v>
      </c>
      <c r="H15" s="6">
        <v>65.64</v>
      </c>
      <c r="I15" s="6">
        <v>82.36</v>
      </c>
      <c r="J15" s="9">
        <f t="shared" si="0"/>
        <v>74</v>
      </c>
      <c r="K15" s="10">
        <f>RANK(J15,$J$15:$J$17)</f>
        <v>1</v>
      </c>
      <c r="L15" s="7"/>
    </row>
    <row r="16" s="1" customFormat="1" customHeight="1" spans="1:12">
      <c r="A16" s="6">
        <v>14</v>
      </c>
      <c r="B16" s="6" t="s">
        <v>52</v>
      </c>
      <c r="C16" s="6" t="s">
        <v>53</v>
      </c>
      <c r="D16" s="6" t="s">
        <v>50</v>
      </c>
      <c r="E16" s="6" t="s">
        <v>51</v>
      </c>
      <c r="F16" s="6" t="s">
        <v>16</v>
      </c>
      <c r="G16" s="6">
        <v>1</v>
      </c>
      <c r="H16" s="6">
        <v>65.26</v>
      </c>
      <c r="I16" s="6">
        <v>80</v>
      </c>
      <c r="J16" s="9">
        <f t="shared" si="0"/>
        <v>72.63</v>
      </c>
      <c r="K16" s="10">
        <f>RANK(J16,$J$15:$J$17)</f>
        <v>2</v>
      </c>
      <c r="L16" s="7"/>
    </row>
    <row r="17" s="1" customFormat="1" customHeight="1" spans="1:12">
      <c r="A17" s="6">
        <v>15</v>
      </c>
      <c r="B17" s="6" t="s">
        <v>54</v>
      </c>
      <c r="C17" s="6" t="s">
        <v>55</v>
      </c>
      <c r="D17" s="6" t="s">
        <v>50</v>
      </c>
      <c r="E17" s="6" t="s">
        <v>51</v>
      </c>
      <c r="F17" s="6" t="s">
        <v>16</v>
      </c>
      <c r="G17" s="6">
        <v>1</v>
      </c>
      <c r="H17" s="6">
        <v>64.04</v>
      </c>
      <c r="I17" s="6">
        <v>80.68</v>
      </c>
      <c r="J17" s="9">
        <f t="shared" si="0"/>
        <v>72.36</v>
      </c>
      <c r="K17" s="10">
        <f>RANK(J17,$J$15:$J$17)</f>
        <v>3</v>
      </c>
      <c r="L17" s="7"/>
    </row>
    <row r="18" s="1" customFormat="1" customHeight="1" spans="1:12">
      <c r="A18" s="6">
        <v>16</v>
      </c>
      <c r="B18" s="6" t="s">
        <v>56</v>
      </c>
      <c r="C18" s="6" t="s">
        <v>57</v>
      </c>
      <c r="D18" s="6" t="s">
        <v>50</v>
      </c>
      <c r="E18" s="6" t="s">
        <v>58</v>
      </c>
      <c r="F18" s="6" t="s">
        <v>16</v>
      </c>
      <c r="G18" s="6">
        <v>1</v>
      </c>
      <c r="H18" s="6">
        <v>70.82</v>
      </c>
      <c r="I18" s="6">
        <v>80.74</v>
      </c>
      <c r="J18" s="9">
        <f t="shared" si="0"/>
        <v>75.78</v>
      </c>
      <c r="K18" s="10">
        <f>RANK(J18,$J$18:$J$20)</f>
        <v>1</v>
      </c>
      <c r="L18" s="7"/>
    </row>
    <row r="19" s="1" customFormat="1" customHeight="1" spans="1:12">
      <c r="A19" s="6">
        <v>17</v>
      </c>
      <c r="B19" s="6" t="s">
        <v>59</v>
      </c>
      <c r="C19" s="6" t="s">
        <v>60</v>
      </c>
      <c r="D19" s="6" t="s">
        <v>50</v>
      </c>
      <c r="E19" s="6" t="s">
        <v>58</v>
      </c>
      <c r="F19" s="6" t="s">
        <v>16</v>
      </c>
      <c r="G19" s="6">
        <v>1</v>
      </c>
      <c r="H19" s="6">
        <v>70.12</v>
      </c>
      <c r="I19" s="6">
        <v>80.86</v>
      </c>
      <c r="J19" s="9">
        <f t="shared" si="0"/>
        <v>75.49</v>
      </c>
      <c r="K19" s="10">
        <f>RANK(J19,$J$18:$J$20)</f>
        <v>2</v>
      </c>
      <c r="L19" s="7"/>
    </row>
    <row r="20" s="1" customFormat="1" customHeight="1" spans="1:12">
      <c r="A20" s="6">
        <v>18</v>
      </c>
      <c r="B20" s="6" t="s">
        <v>61</v>
      </c>
      <c r="C20" s="6" t="s">
        <v>62</v>
      </c>
      <c r="D20" s="6" t="s">
        <v>50</v>
      </c>
      <c r="E20" s="6" t="s">
        <v>58</v>
      </c>
      <c r="F20" s="6" t="s">
        <v>16</v>
      </c>
      <c r="G20" s="6">
        <v>1</v>
      </c>
      <c r="H20" s="6">
        <v>67.62</v>
      </c>
      <c r="I20" s="6">
        <v>80.24</v>
      </c>
      <c r="J20" s="9">
        <f t="shared" si="0"/>
        <v>73.93</v>
      </c>
      <c r="K20" s="10">
        <f>RANK(J20,$J$18:$J$20)</f>
        <v>3</v>
      </c>
      <c r="L20" s="7"/>
    </row>
    <row r="21" s="1" customFormat="1" customHeight="1" spans="1:12">
      <c r="A21" s="6">
        <v>19</v>
      </c>
      <c r="B21" s="6" t="s">
        <v>63</v>
      </c>
      <c r="C21" s="6" t="s">
        <v>64</v>
      </c>
      <c r="D21" s="6" t="s">
        <v>65</v>
      </c>
      <c r="E21" s="6" t="s">
        <v>66</v>
      </c>
      <c r="F21" s="6" t="s">
        <v>67</v>
      </c>
      <c r="G21" s="6">
        <v>1</v>
      </c>
      <c r="H21" s="6">
        <v>71.14</v>
      </c>
      <c r="I21" s="6">
        <v>81.45</v>
      </c>
      <c r="J21" s="9">
        <f t="shared" si="0"/>
        <v>76.295</v>
      </c>
      <c r="K21" s="10">
        <v>1</v>
      </c>
      <c r="L21" s="7"/>
    </row>
    <row r="22" s="1" customFormat="1" customHeight="1" spans="1:12">
      <c r="A22" s="6">
        <v>20</v>
      </c>
      <c r="B22" s="6" t="s">
        <v>68</v>
      </c>
      <c r="C22" s="6" t="s">
        <v>69</v>
      </c>
      <c r="D22" s="6" t="s">
        <v>65</v>
      </c>
      <c r="E22" s="6" t="s">
        <v>70</v>
      </c>
      <c r="F22" s="6" t="s">
        <v>71</v>
      </c>
      <c r="G22" s="6">
        <v>1</v>
      </c>
      <c r="H22" s="6">
        <v>65.58</v>
      </c>
      <c r="I22" s="6">
        <v>81.23</v>
      </c>
      <c r="J22" s="9">
        <f t="shared" si="0"/>
        <v>73.405</v>
      </c>
      <c r="K22" s="10">
        <f>RANK(J22,$J$22:$J$24)</f>
        <v>1</v>
      </c>
      <c r="L22" s="7"/>
    </row>
    <row r="23" s="1" customFormat="1" customHeight="1" spans="1:12">
      <c r="A23" s="6">
        <v>21</v>
      </c>
      <c r="B23" s="6" t="s">
        <v>72</v>
      </c>
      <c r="C23" s="6" t="s">
        <v>73</v>
      </c>
      <c r="D23" s="6" t="s">
        <v>65</v>
      </c>
      <c r="E23" s="6" t="s">
        <v>70</v>
      </c>
      <c r="F23" s="6" t="s">
        <v>71</v>
      </c>
      <c r="G23" s="6">
        <v>1</v>
      </c>
      <c r="H23" s="6">
        <v>64.64</v>
      </c>
      <c r="I23" s="11">
        <v>78.9</v>
      </c>
      <c r="J23" s="9">
        <f t="shared" si="0"/>
        <v>71.77</v>
      </c>
      <c r="K23" s="10">
        <f>RANK(J23,$J$22:$J$24)</f>
        <v>2</v>
      </c>
      <c r="L23" s="7"/>
    </row>
    <row r="24" s="1" customFormat="1" customHeight="1" spans="1:12">
      <c r="A24" s="6">
        <v>22</v>
      </c>
      <c r="B24" s="6" t="s">
        <v>74</v>
      </c>
      <c r="C24" s="6" t="s">
        <v>75</v>
      </c>
      <c r="D24" s="6" t="s">
        <v>65</v>
      </c>
      <c r="E24" s="6" t="s">
        <v>70</v>
      </c>
      <c r="F24" s="6" t="s">
        <v>71</v>
      </c>
      <c r="G24" s="6">
        <v>1</v>
      </c>
      <c r="H24" s="6">
        <v>61.76</v>
      </c>
      <c r="I24" s="6">
        <v>81.38</v>
      </c>
      <c r="J24" s="9">
        <f t="shared" si="0"/>
        <v>71.57</v>
      </c>
      <c r="K24" s="10">
        <f>RANK(J24,$J$22:$J$24)</f>
        <v>3</v>
      </c>
      <c r="L24" s="7"/>
    </row>
    <row r="25" s="1" customFormat="1" customHeight="1" spans="1:12">
      <c r="A25" s="6">
        <v>23</v>
      </c>
      <c r="B25" s="6" t="s">
        <v>76</v>
      </c>
      <c r="C25" s="6" t="s">
        <v>77</v>
      </c>
      <c r="D25" s="6" t="s">
        <v>65</v>
      </c>
      <c r="E25" s="6" t="s">
        <v>78</v>
      </c>
      <c r="F25" s="6" t="s">
        <v>71</v>
      </c>
      <c r="G25" s="6">
        <v>1</v>
      </c>
      <c r="H25" s="6">
        <v>73.64</v>
      </c>
      <c r="I25" s="6">
        <v>81.16</v>
      </c>
      <c r="J25" s="9">
        <f t="shared" si="0"/>
        <v>77.4</v>
      </c>
      <c r="K25" s="7">
        <f>RANK(J25,$J$25:$J$27)</f>
        <v>1</v>
      </c>
      <c r="L25" s="7"/>
    </row>
    <row r="26" s="1" customFormat="1" customHeight="1" spans="1:12">
      <c r="A26" s="6">
        <v>24</v>
      </c>
      <c r="B26" s="6" t="s">
        <v>79</v>
      </c>
      <c r="C26" s="6" t="s">
        <v>80</v>
      </c>
      <c r="D26" s="6" t="s">
        <v>65</v>
      </c>
      <c r="E26" s="6" t="s">
        <v>78</v>
      </c>
      <c r="F26" s="6" t="s">
        <v>71</v>
      </c>
      <c r="G26" s="6">
        <v>1</v>
      </c>
      <c r="H26" s="6">
        <v>68.28</v>
      </c>
      <c r="I26" s="6">
        <v>81.16</v>
      </c>
      <c r="J26" s="9">
        <f t="shared" si="0"/>
        <v>74.72</v>
      </c>
      <c r="K26" s="7">
        <f>RANK(J26,$J$25:$J$27)</f>
        <v>2</v>
      </c>
      <c r="L26" s="7"/>
    </row>
    <row r="27" s="1" customFormat="1" customHeight="1" spans="1:12">
      <c r="A27" s="6">
        <v>25</v>
      </c>
      <c r="B27" s="6" t="s">
        <v>81</v>
      </c>
      <c r="C27" s="6" t="s">
        <v>82</v>
      </c>
      <c r="D27" s="6" t="s">
        <v>65</v>
      </c>
      <c r="E27" s="6" t="s">
        <v>78</v>
      </c>
      <c r="F27" s="6" t="s">
        <v>71</v>
      </c>
      <c r="G27" s="6">
        <v>1</v>
      </c>
      <c r="H27" s="6">
        <v>66.18</v>
      </c>
      <c r="I27" s="6">
        <v>80.57</v>
      </c>
      <c r="J27" s="9">
        <f t="shared" si="0"/>
        <v>73.375</v>
      </c>
      <c r="K27" s="7">
        <f>RANK(J27,$J$25:$J$27)</f>
        <v>3</v>
      </c>
      <c r="L27" s="7"/>
    </row>
    <row r="28" s="1" customFormat="1" customHeight="1" spans="1:12">
      <c r="A28" s="6">
        <v>26</v>
      </c>
      <c r="B28" s="6" t="s">
        <v>83</v>
      </c>
      <c r="C28" s="6" t="s">
        <v>84</v>
      </c>
      <c r="D28" s="6" t="s">
        <v>65</v>
      </c>
      <c r="E28" s="6" t="s">
        <v>85</v>
      </c>
      <c r="F28" s="6" t="s">
        <v>86</v>
      </c>
      <c r="G28" s="6">
        <v>1</v>
      </c>
      <c r="H28" s="6">
        <v>62.3</v>
      </c>
      <c r="I28" s="6">
        <v>81.08</v>
      </c>
      <c r="J28" s="9">
        <f t="shared" si="0"/>
        <v>71.69</v>
      </c>
      <c r="K28" s="7">
        <v>1</v>
      </c>
      <c r="L28" s="7"/>
    </row>
    <row r="29" s="1" customFormat="1" customHeight="1" spans="1:12">
      <c r="A29" s="6">
        <v>28</v>
      </c>
      <c r="B29" s="6" t="s">
        <v>87</v>
      </c>
      <c r="C29" s="6" t="s">
        <v>88</v>
      </c>
      <c r="D29" s="6" t="s">
        <v>65</v>
      </c>
      <c r="E29" s="6" t="s">
        <v>89</v>
      </c>
      <c r="F29" s="6" t="s">
        <v>35</v>
      </c>
      <c r="G29" s="6">
        <v>1</v>
      </c>
      <c r="H29" s="6">
        <v>66.36</v>
      </c>
      <c r="I29" s="6">
        <v>82.1</v>
      </c>
      <c r="J29" s="9">
        <f t="shared" si="0"/>
        <v>74.23</v>
      </c>
      <c r="K29" s="7">
        <f>RANK(J29,$J$29:$J$30)</f>
        <v>1</v>
      </c>
      <c r="L29" s="7"/>
    </row>
    <row r="30" s="1" customFormat="1" customHeight="1" spans="1:12">
      <c r="A30" s="6">
        <v>29</v>
      </c>
      <c r="B30" s="6" t="s">
        <v>90</v>
      </c>
      <c r="C30" s="6">
        <v>23021401112</v>
      </c>
      <c r="D30" s="6" t="s">
        <v>65</v>
      </c>
      <c r="E30" s="6" t="s">
        <v>89</v>
      </c>
      <c r="F30" s="6" t="s">
        <v>35</v>
      </c>
      <c r="G30" s="6">
        <v>1</v>
      </c>
      <c r="H30" s="6">
        <v>64.06</v>
      </c>
      <c r="I30" s="6">
        <v>81.62</v>
      </c>
      <c r="J30" s="9">
        <f t="shared" si="0"/>
        <v>72.84</v>
      </c>
      <c r="K30" s="7">
        <f>RANK(J30,$J$29:$J$30)</f>
        <v>2</v>
      </c>
      <c r="L30" s="7"/>
    </row>
    <row r="31" s="1" customFormat="1" customHeight="1" spans="1:12">
      <c r="A31" s="6">
        <v>27</v>
      </c>
      <c r="B31" s="6" t="s">
        <v>91</v>
      </c>
      <c r="C31" s="6" t="s">
        <v>92</v>
      </c>
      <c r="D31" s="6" t="s">
        <v>65</v>
      </c>
      <c r="E31" s="6" t="s">
        <v>89</v>
      </c>
      <c r="F31" s="6" t="s">
        <v>35</v>
      </c>
      <c r="G31" s="6">
        <v>1</v>
      </c>
      <c r="H31" s="6">
        <v>67.96</v>
      </c>
      <c r="I31" s="6" t="s">
        <v>93</v>
      </c>
      <c r="J31" s="9" t="s">
        <v>94</v>
      </c>
      <c r="K31" s="7"/>
      <c r="L31" s="7"/>
    </row>
    <row r="32" s="1" customFormat="1" customHeight="1" spans="1:12">
      <c r="A32" s="6">
        <v>30</v>
      </c>
      <c r="B32" s="6" t="s">
        <v>95</v>
      </c>
      <c r="C32" s="6" t="s">
        <v>96</v>
      </c>
      <c r="D32" s="6" t="s">
        <v>65</v>
      </c>
      <c r="E32" s="6" t="s">
        <v>97</v>
      </c>
      <c r="F32" s="6" t="s">
        <v>26</v>
      </c>
      <c r="G32" s="6">
        <v>1</v>
      </c>
      <c r="H32" s="6">
        <v>69.72</v>
      </c>
      <c r="I32" s="6">
        <v>80.58</v>
      </c>
      <c r="J32" s="9">
        <f t="shared" si="0"/>
        <v>75.15</v>
      </c>
      <c r="K32" s="7">
        <f>RANK(J32,$J$32:$J$33)</f>
        <v>1</v>
      </c>
      <c r="L32" s="7"/>
    </row>
    <row r="33" s="1" customFormat="1" customHeight="1" spans="1:12">
      <c r="A33" s="6">
        <v>31</v>
      </c>
      <c r="B33" s="6" t="s">
        <v>98</v>
      </c>
      <c r="C33" s="6" t="s">
        <v>99</v>
      </c>
      <c r="D33" s="6" t="s">
        <v>65</v>
      </c>
      <c r="E33" s="6" t="s">
        <v>97</v>
      </c>
      <c r="F33" s="6" t="s">
        <v>26</v>
      </c>
      <c r="G33" s="6">
        <v>1</v>
      </c>
      <c r="H33" s="6">
        <v>69.36</v>
      </c>
      <c r="I33" s="6" t="s">
        <v>93</v>
      </c>
      <c r="J33" s="9" t="s">
        <v>94</v>
      </c>
      <c r="K33" s="7"/>
      <c r="L33" s="7"/>
    </row>
    <row r="34" s="1" customFormat="1" customHeight="1" spans="1:12">
      <c r="A34" s="6">
        <v>32</v>
      </c>
      <c r="B34" s="6" t="s">
        <v>100</v>
      </c>
      <c r="C34" s="6" t="s">
        <v>101</v>
      </c>
      <c r="D34" s="6" t="s">
        <v>102</v>
      </c>
      <c r="E34" s="6" t="s">
        <v>103</v>
      </c>
      <c r="F34" s="6" t="s">
        <v>16</v>
      </c>
      <c r="G34" s="6">
        <v>1</v>
      </c>
      <c r="H34" s="6">
        <v>74.8</v>
      </c>
      <c r="I34" s="6">
        <v>82.7</v>
      </c>
      <c r="J34" s="9">
        <f t="shared" si="0"/>
        <v>78.75</v>
      </c>
      <c r="K34" s="7">
        <f>RANK(J34,$J$34:$J$37)</f>
        <v>1</v>
      </c>
      <c r="L34" s="7"/>
    </row>
    <row r="35" s="1" customFormat="1" customHeight="1" spans="1:12">
      <c r="A35" s="6">
        <v>34</v>
      </c>
      <c r="B35" s="6" t="s">
        <v>104</v>
      </c>
      <c r="C35" s="6" t="s">
        <v>105</v>
      </c>
      <c r="D35" s="6" t="s">
        <v>102</v>
      </c>
      <c r="E35" s="6" t="s">
        <v>103</v>
      </c>
      <c r="F35" s="6" t="s">
        <v>16</v>
      </c>
      <c r="G35" s="6">
        <v>1</v>
      </c>
      <c r="H35" s="6">
        <v>67.44</v>
      </c>
      <c r="I35" s="6">
        <v>83.02</v>
      </c>
      <c r="J35" s="9">
        <f t="shared" si="0"/>
        <v>75.23</v>
      </c>
      <c r="K35" s="7">
        <f>RANK(J35,$J$34:$J$37)</f>
        <v>2</v>
      </c>
      <c r="L35" s="7"/>
    </row>
    <row r="36" s="1" customFormat="1" customHeight="1" spans="1:12">
      <c r="A36" s="6">
        <v>33</v>
      </c>
      <c r="B36" s="6" t="s">
        <v>106</v>
      </c>
      <c r="C36" s="6" t="s">
        <v>107</v>
      </c>
      <c r="D36" s="6" t="s">
        <v>102</v>
      </c>
      <c r="E36" s="6" t="s">
        <v>103</v>
      </c>
      <c r="F36" s="6" t="s">
        <v>16</v>
      </c>
      <c r="G36" s="6">
        <v>1</v>
      </c>
      <c r="H36" s="6">
        <v>68.3</v>
      </c>
      <c r="I36" s="6">
        <v>80.28</v>
      </c>
      <c r="J36" s="9">
        <f t="shared" si="0"/>
        <v>74.29</v>
      </c>
      <c r="K36" s="7">
        <f>RANK(J36,$J$34:$J$37)</f>
        <v>3</v>
      </c>
      <c r="L36" s="7"/>
    </row>
    <row r="37" s="1" customFormat="1" customHeight="1" spans="1:12">
      <c r="A37" s="6">
        <v>35</v>
      </c>
      <c r="B37" s="6" t="s">
        <v>108</v>
      </c>
      <c r="C37" s="6">
        <v>23021601222</v>
      </c>
      <c r="D37" s="6" t="s">
        <v>102</v>
      </c>
      <c r="E37" s="6" t="s">
        <v>103</v>
      </c>
      <c r="F37" s="6" t="s">
        <v>16</v>
      </c>
      <c r="G37" s="6">
        <v>1</v>
      </c>
      <c r="H37" s="6">
        <v>67.44</v>
      </c>
      <c r="I37" s="6">
        <v>80.76</v>
      </c>
      <c r="J37" s="9">
        <f t="shared" si="0"/>
        <v>74.1</v>
      </c>
      <c r="K37" s="7">
        <f>RANK(J37,$J$34:$J$37)</f>
        <v>4</v>
      </c>
      <c r="L37" s="7"/>
    </row>
    <row r="38" s="1" customFormat="1" customHeight="1" spans="1:12">
      <c r="A38" s="6">
        <v>37</v>
      </c>
      <c r="B38" s="6" t="s">
        <v>109</v>
      </c>
      <c r="C38" s="6" t="s">
        <v>110</v>
      </c>
      <c r="D38" s="6" t="s">
        <v>102</v>
      </c>
      <c r="E38" s="6" t="s">
        <v>111</v>
      </c>
      <c r="F38" s="6" t="s">
        <v>86</v>
      </c>
      <c r="G38" s="6">
        <v>1</v>
      </c>
      <c r="H38" s="6">
        <v>60.18</v>
      </c>
      <c r="I38" s="6">
        <v>80.16</v>
      </c>
      <c r="J38" s="9">
        <f t="shared" si="0"/>
        <v>70.17</v>
      </c>
      <c r="K38" s="7">
        <f>RANK(J38,$J$38:$J$38)</f>
        <v>1</v>
      </c>
      <c r="L38" s="7"/>
    </row>
    <row r="39" s="1" customFormat="1" customHeight="1" spans="1:12">
      <c r="A39" s="6">
        <v>36</v>
      </c>
      <c r="B39" s="6" t="s">
        <v>112</v>
      </c>
      <c r="C39" s="6" t="s">
        <v>113</v>
      </c>
      <c r="D39" s="6" t="s">
        <v>102</v>
      </c>
      <c r="E39" s="6" t="s">
        <v>111</v>
      </c>
      <c r="F39" s="6" t="s">
        <v>86</v>
      </c>
      <c r="G39" s="6">
        <v>1</v>
      </c>
      <c r="H39" s="6">
        <v>60.28</v>
      </c>
      <c r="I39" s="6">
        <v>79.74</v>
      </c>
      <c r="J39" s="9">
        <f t="shared" si="0"/>
        <v>70.01</v>
      </c>
      <c r="K39" s="7">
        <f>RANK(J39,$J$38:$J$39)</f>
        <v>2</v>
      </c>
      <c r="L39" s="7"/>
    </row>
    <row r="40" s="1" customFormat="1" customHeight="1" spans="1:12">
      <c r="A40" s="6">
        <v>38</v>
      </c>
      <c r="B40" s="6" t="s">
        <v>114</v>
      </c>
      <c r="C40" s="6" t="s">
        <v>115</v>
      </c>
      <c r="D40" s="6" t="s">
        <v>116</v>
      </c>
      <c r="E40" s="6" t="s">
        <v>117</v>
      </c>
      <c r="F40" s="6" t="s">
        <v>118</v>
      </c>
      <c r="G40" s="6">
        <v>1</v>
      </c>
      <c r="H40" s="6">
        <v>62.64</v>
      </c>
      <c r="I40" s="6">
        <v>81.42</v>
      </c>
      <c r="J40" s="9">
        <f t="shared" si="0"/>
        <v>72.03</v>
      </c>
      <c r="K40" s="7">
        <v>1</v>
      </c>
      <c r="L40" s="7"/>
    </row>
    <row r="41" s="1" customFormat="1" customHeight="1" spans="1:12">
      <c r="A41" s="6">
        <v>39</v>
      </c>
      <c r="B41" s="6" t="s">
        <v>119</v>
      </c>
      <c r="C41" s="6" t="s">
        <v>120</v>
      </c>
      <c r="D41" s="6" t="s">
        <v>121</v>
      </c>
      <c r="E41" s="6" t="s">
        <v>122</v>
      </c>
      <c r="F41" s="6" t="s">
        <v>16</v>
      </c>
      <c r="G41" s="6">
        <v>2</v>
      </c>
      <c r="H41" s="6">
        <v>71.44</v>
      </c>
      <c r="I41" s="6">
        <v>83.56</v>
      </c>
      <c r="J41" s="9">
        <f t="shared" si="0"/>
        <v>77.5</v>
      </c>
      <c r="K41" s="7">
        <f>RANK(J41,$J$41:$J$45)</f>
        <v>1</v>
      </c>
      <c r="L41" s="7"/>
    </row>
    <row r="42" s="1" customFormat="1" customHeight="1" spans="1:12">
      <c r="A42" s="6">
        <v>40</v>
      </c>
      <c r="B42" s="6" t="s">
        <v>123</v>
      </c>
      <c r="C42" s="6" t="s">
        <v>124</v>
      </c>
      <c r="D42" s="6" t="s">
        <v>121</v>
      </c>
      <c r="E42" s="6" t="s">
        <v>122</v>
      </c>
      <c r="F42" s="6" t="s">
        <v>16</v>
      </c>
      <c r="G42" s="6">
        <v>2</v>
      </c>
      <c r="H42" s="6">
        <v>68.88</v>
      </c>
      <c r="I42" s="6">
        <v>84.22</v>
      </c>
      <c r="J42" s="9">
        <f t="shared" si="0"/>
        <v>76.55</v>
      </c>
      <c r="K42" s="7">
        <f>RANK(J42,$J$41:$J$45)</f>
        <v>2</v>
      </c>
      <c r="L42" s="7"/>
    </row>
    <row r="43" s="1" customFormat="1" customHeight="1" spans="1:12">
      <c r="A43" s="6">
        <v>41</v>
      </c>
      <c r="B43" s="6" t="s">
        <v>125</v>
      </c>
      <c r="C43" s="6" t="s">
        <v>126</v>
      </c>
      <c r="D43" s="6" t="s">
        <v>121</v>
      </c>
      <c r="E43" s="6" t="s">
        <v>122</v>
      </c>
      <c r="F43" s="6" t="s">
        <v>16</v>
      </c>
      <c r="G43" s="6">
        <v>2</v>
      </c>
      <c r="H43" s="6">
        <v>68.46</v>
      </c>
      <c r="I43" s="6">
        <v>81.06</v>
      </c>
      <c r="J43" s="9">
        <f t="shared" si="0"/>
        <v>74.76</v>
      </c>
      <c r="K43" s="7">
        <f>RANK(J43,$J$41:$J$45)</f>
        <v>3</v>
      </c>
      <c r="L43" s="7"/>
    </row>
    <row r="44" s="1" customFormat="1" customHeight="1" spans="1:12">
      <c r="A44" s="6">
        <v>42</v>
      </c>
      <c r="B44" s="6" t="s">
        <v>127</v>
      </c>
      <c r="C44" s="6" t="s">
        <v>128</v>
      </c>
      <c r="D44" s="6" t="s">
        <v>121</v>
      </c>
      <c r="E44" s="6" t="s">
        <v>122</v>
      </c>
      <c r="F44" s="6" t="s">
        <v>16</v>
      </c>
      <c r="G44" s="6">
        <v>2</v>
      </c>
      <c r="H44" s="6">
        <v>67.62</v>
      </c>
      <c r="I44" s="6">
        <v>81.8</v>
      </c>
      <c r="J44" s="9">
        <f t="shared" si="0"/>
        <v>74.71</v>
      </c>
      <c r="K44" s="7">
        <f>RANK(J44,$J$41:$J$45)</f>
        <v>4</v>
      </c>
      <c r="L44" s="7"/>
    </row>
    <row r="45" s="1" customFormat="1" customHeight="1" spans="1:12">
      <c r="A45" s="6">
        <v>44</v>
      </c>
      <c r="B45" s="6" t="s">
        <v>129</v>
      </c>
      <c r="C45" s="6">
        <v>23022001722</v>
      </c>
      <c r="D45" s="6" t="s">
        <v>121</v>
      </c>
      <c r="E45" s="6" t="s">
        <v>122</v>
      </c>
      <c r="F45" s="6" t="s">
        <v>16</v>
      </c>
      <c r="G45" s="6">
        <v>2</v>
      </c>
      <c r="H45" s="6">
        <v>67.06</v>
      </c>
      <c r="I45" s="6">
        <v>81.6</v>
      </c>
      <c r="J45" s="9">
        <f t="shared" si="0"/>
        <v>74.33</v>
      </c>
      <c r="K45" s="7">
        <f>RANK(J45,$J$41:$J$45)</f>
        <v>5</v>
      </c>
      <c r="L45" s="7"/>
    </row>
    <row r="46" s="1" customFormat="1" customHeight="1" spans="1:12">
      <c r="A46" s="6">
        <v>43</v>
      </c>
      <c r="B46" s="6" t="s">
        <v>130</v>
      </c>
      <c r="C46" s="6" t="s">
        <v>131</v>
      </c>
      <c r="D46" s="6" t="s">
        <v>121</v>
      </c>
      <c r="E46" s="6" t="s">
        <v>122</v>
      </c>
      <c r="F46" s="6" t="s">
        <v>16</v>
      </c>
      <c r="G46" s="6">
        <v>2</v>
      </c>
      <c r="H46" s="6">
        <v>67.3</v>
      </c>
      <c r="I46" s="6">
        <v>70.86</v>
      </c>
      <c r="J46" s="9">
        <f t="shared" si="0"/>
        <v>69.08</v>
      </c>
      <c r="K46" s="7">
        <f>RANK(J46,$J$41:$J$46)</f>
        <v>6</v>
      </c>
      <c r="L46" s="7"/>
    </row>
    <row r="47" s="1" customFormat="1" customHeight="1" spans="1:12">
      <c r="A47" s="6">
        <v>45</v>
      </c>
      <c r="B47" s="6" t="s">
        <v>132</v>
      </c>
      <c r="C47" s="6" t="s">
        <v>133</v>
      </c>
      <c r="D47" s="6" t="s">
        <v>121</v>
      </c>
      <c r="E47" s="6" t="s">
        <v>134</v>
      </c>
      <c r="F47" s="6" t="s">
        <v>26</v>
      </c>
      <c r="G47" s="6">
        <v>1</v>
      </c>
      <c r="H47" s="6">
        <v>77.64</v>
      </c>
      <c r="I47" s="6">
        <v>80.2</v>
      </c>
      <c r="J47" s="9">
        <f t="shared" si="0"/>
        <v>78.92</v>
      </c>
      <c r="K47" s="7">
        <f>RANK(J47,$J$47:$J$48)</f>
        <v>1</v>
      </c>
      <c r="L47" s="7"/>
    </row>
    <row r="48" s="1" customFormat="1" customHeight="1" spans="1:12">
      <c r="A48" s="6">
        <v>46</v>
      </c>
      <c r="B48" s="6" t="s">
        <v>135</v>
      </c>
      <c r="C48" s="6" t="s">
        <v>136</v>
      </c>
      <c r="D48" s="6" t="s">
        <v>121</v>
      </c>
      <c r="E48" s="6" t="s">
        <v>134</v>
      </c>
      <c r="F48" s="6" t="s">
        <v>26</v>
      </c>
      <c r="G48" s="6">
        <v>1</v>
      </c>
      <c r="H48" s="6">
        <v>66.46</v>
      </c>
      <c r="I48" s="6">
        <v>78.7</v>
      </c>
      <c r="J48" s="9">
        <f t="shared" si="0"/>
        <v>72.58</v>
      </c>
      <c r="K48" s="7">
        <f>RANK(J48,$J$47:$J$48)</f>
        <v>2</v>
      </c>
      <c r="L48" s="7"/>
    </row>
    <row r="49" s="1" customFormat="1" customHeight="1" spans="1:12">
      <c r="A49" s="6">
        <v>48</v>
      </c>
      <c r="B49" s="6" t="s">
        <v>137</v>
      </c>
      <c r="C49" s="6" t="s">
        <v>138</v>
      </c>
      <c r="D49" s="6" t="s">
        <v>121</v>
      </c>
      <c r="E49" s="6" t="s">
        <v>139</v>
      </c>
      <c r="F49" s="6" t="s">
        <v>26</v>
      </c>
      <c r="G49" s="6">
        <v>1</v>
      </c>
      <c r="H49" s="6">
        <v>71.92</v>
      </c>
      <c r="I49" s="6">
        <v>80.7</v>
      </c>
      <c r="J49" s="9">
        <f t="shared" si="0"/>
        <v>76.31</v>
      </c>
      <c r="K49" s="7">
        <f>RANK(J49,$J$49:$J$51)</f>
        <v>1</v>
      </c>
      <c r="L49" s="7"/>
    </row>
    <row r="50" s="1" customFormat="1" customHeight="1" spans="1:12">
      <c r="A50" s="6">
        <v>47</v>
      </c>
      <c r="B50" s="6" t="s">
        <v>140</v>
      </c>
      <c r="C50" s="6" t="s">
        <v>141</v>
      </c>
      <c r="D50" s="6" t="s">
        <v>121</v>
      </c>
      <c r="E50" s="6" t="s">
        <v>139</v>
      </c>
      <c r="F50" s="6" t="s">
        <v>26</v>
      </c>
      <c r="G50" s="6">
        <v>1</v>
      </c>
      <c r="H50" s="6">
        <v>73.6</v>
      </c>
      <c r="I50" s="6" t="s">
        <v>93</v>
      </c>
      <c r="J50" s="9" t="s">
        <v>94</v>
      </c>
      <c r="K50" s="7"/>
      <c r="L50" s="7"/>
    </row>
    <row r="51" s="1" customFormat="1" customHeight="1" spans="1:12">
      <c r="A51" s="6">
        <v>49</v>
      </c>
      <c r="B51" s="6" t="s">
        <v>142</v>
      </c>
      <c r="C51" s="6">
        <v>23022201728</v>
      </c>
      <c r="D51" s="6" t="s">
        <v>121</v>
      </c>
      <c r="E51" s="6" t="s">
        <v>139</v>
      </c>
      <c r="F51" s="6" t="s">
        <v>26</v>
      </c>
      <c r="G51" s="6">
        <v>1</v>
      </c>
      <c r="H51" s="6">
        <v>61.8</v>
      </c>
      <c r="I51" s="6" t="s">
        <v>93</v>
      </c>
      <c r="J51" s="9" t="s">
        <v>94</v>
      </c>
      <c r="K51" s="7"/>
      <c r="L51" s="7"/>
    </row>
    <row r="52" s="1" customFormat="1" customHeight="1" spans="1:12">
      <c r="A52" s="6">
        <v>51</v>
      </c>
      <c r="B52" s="6" t="s">
        <v>143</v>
      </c>
      <c r="C52" s="6" t="s">
        <v>144</v>
      </c>
      <c r="D52" s="6" t="s">
        <v>121</v>
      </c>
      <c r="E52" s="6" t="s">
        <v>145</v>
      </c>
      <c r="F52" s="6" t="s">
        <v>35</v>
      </c>
      <c r="G52" s="6">
        <v>1</v>
      </c>
      <c r="H52" s="6">
        <v>71.4</v>
      </c>
      <c r="I52" s="6">
        <v>84.24</v>
      </c>
      <c r="J52" s="9">
        <f t="shared" ref="J52:J57" si="1">SUM(H52:I52)/2</f>
        <v>77.82</v>
      </c>
      <c r="K52" s="7">
        <f>RANK(J52,$J$52:$J$54)</f>
        <v>1</v>
      </c>
      <c r="L52" s="7"/>
    </row>
    <row r="53" s="1" customFormat="1" customHeight="1" spans="1:12">
      <c r="A53" s="6">
        <v>50</v>
      </c>
      <c r="B53" s="6" t="s">
        <v>146</v>
      </c>
      <c r="C53" s="6" t="s">
        <v>147</v>
      </c>
      <c r="D53" s="6" t="s">
        <v>121</v>
      </c>
      <c r="E53" s="6" t="s">
        <v>145</v>
      </c>
      <c r="F53" s="6" t="s">
        <v>35</v>
      </c>
      <c r="G53" s="6">
        <v>1</v>
      </c>
      <c r="H53" s="6">
        <v>72.56</v>
      </c>
      <c r="I53" s="6">
        <v>81.21</v>
      </c>
      <c r="J53" s="9">
        <f t="shared" si="1"/>
        <v>76.885</v>
      </c>
      <c r="K53" s="7">
        <f>RANK(J53,$J$52:$J$54)</f>
        <v>2</v>
      </c>
      <c r="L53" s="7"/>
    </row>
    <row r="54" s="1" customFormat="1" customHeight="1" spans="1:12">
      <c r="A54" s="6">
        <v>52</v>
      </c>
      <c r="B54" s="6" t="s">
        <v>148</v>
      </c>
      <c r="C54" s="6" t="s">
        <v>149</v>
      </c>
      <c r="D54" s="6" t="s">
        <v>121</v>
      </c>
      <c r="E54" s="6" t="s">
        <v>145</v>
      </c>
      <c r="F54" s="6" t="s">
        <v>35</v>
      </c>
      <c r="G54" s="6">
        <v>1</v>
      </c>
      <c r="H54" s="6">
        <v>67.22</v>
      </c>
      <c r="I54" s="6">
        <v>80.9</v>
      </c>
      <c r="J54" s="9">
        <f t="shared" si="1"/>
        <v>74.06</v>
      </c>
      <c r="K54" s="7">
        <f>RANK(J54,$J$52:$J$54)</f>
        <v>3</v>
      </c>
      <c r="L54" s="7"/>
    </row>
    <row r="55" s="1" customFormat="1" customHeight="1" spans="1:12">
      <c r="A55" s="6">
        <v>53</v>
      </c>
      <c r="B55" s="6" t="s">
        <v>150</v>
      </c>
      <c r="C55" s="6" t="s">
        <v>151</v>
      </c>
      <c r="D55" s="6" t="s">
        <v>121</v>
      </c>
      <c r="E55" s="6" t="s">
        <v>152</v>
      </c>
      <c r="F55" s="6" t="s">
        <v>86</v>
      </c>
      <c r="G55" s="6">
        <v>1</v>
      </c>
      <c r="H55" s="6">
        <v>64.76</v>
      </c>
      <c r="I55" s="6">
        <v>81.16</v>
      </c>
      <c r="J55" s="9">
        <f t="shared" si="1"/>
        <v>72.96</v>
      </c>
      <c r="K55" s="7">
        <f>RANK(J55,$J$55:$J$56)</f>
        <v>1</v>
      </c>
      <c r="L55" s="7"/>
    </row>
    <row r="56" s="1" customFormat="1" customHeight="1" spans="1:12">
      <c r="A56" s="6">
        <v>55</v>
      </c>
      <c r="B56" s="6" t="s">
        <v>153</v>
      </c>
      <c r="C56" s="6">
        <v>23022502105</v>
      </c>
      <c r="D56" s="6" t="s">
        <v>121</v>
      </c>
      <c r="E56" s="6" t="s">
        <v>152</v>
      </c>
      <c r="F56" s="6" t="s">
        <v>86</v>
      </c>
      <c r="G56" s="6">
        <v>1</v>
      </c>
      <c r="H56" s="6">
        <v>60.82</v>
      </c>
      <c r="I56" s="6">
        <v>81.92</v>
      </c>
      <c r="J56" s="9">
        <f t="shared" si="1"/>
        <v>71.37</v>
      </c>
      <c r="K56" s="7">
        <f>RANK(J56,$J$55:$J$56)</f>
        <v>2</v>
      </c>
      <c r="L56" s="7"/>
    </row>
    <row r="57" s="1" customFormat="1" customHeight="1" spans="1:12">
      <c r="A57" s="6">
        <v>54</v>
      </c>
      <c r="B57" s="6" t="s">
        <v>154</v>
      </c>
      <c r="C57" s="6" t="s">
        <v>155</v>
      </c>
      <c r="D57" s="6" t="s">
        <v>121</v>
      </c>
      <c r="E57" s="6" t="s">
        <v>152</v>
      </c>
      <c r="F57" s="6" t="s">
        <v>86</v>
      </c>
      <c r="G57" s="6">
        <v>1</v>
      </c>
      <c r="H57" s="6">
        <v>61.84</v>
      </c>
      <c r="I57" s="6">
        <v>80.86</v>
      </c>
      <c r="J57" s="9">
        <f t="shared" si="1"/>
        <v>71.35</v>
      </c>
      <c r="K57" s="7">
        <f>RANK(J57,$J$55:$J$57)</f>
        <v>3</v>
      </c>
      <c r="L57" s="7"/>
    </row>
    <row r="58" s="1" customFormat="1" customHeight="1" spans="1:12">
      <c r="A58" s="6">
        <v>60</v>
      </c>
      <c r="B58" s="7" t="s">
        <v>156</v>
      </c>
      <c r="C58" s="7">
        <v>23010133270</v>
      </c>
      <c r="D58" s="7" t="s">
        <v>15</v>
      </c>
      <c r="E58" s="7" t="s">
        <v>157</v>
      </c>
      <c r="F58" s="7" t="s">
        <v>26</v>
      </c>
      <c r="G58" s="7">
        <v>1</v>
      </c>
      <c r="H58" s="6" t="s">
        <v>158</v>
      </c>
      <c r="I58" s="7">
        <v>80.1</v>
      </c>
      <c r="J58" s="9">
        <f>I58</f>
        <v>80.1</v>
      </c>
      <c r="K58" s="7">
        <f>RANK(J58,$J$58:$J$63)</f>
        <v>1</v>
      </c>
      <c r="L58" s="7"/>
    </row>
    <row r="59" s="1" customFormat="1" customHeight="1" spans="1:12">
      <c r="A59" s="6">
        <v>56</v>
      </c>
      <c r="B59" s="6" t="s">
        <v>159</v>
      </c>
      <c r="C59" s="6">
        <v>23010111711</v>
      </c>
      <c r="D59" s="6" t="s">
        <v>15</v>
      </c>
      <c r="E59" s="6" t="s">
        <v>157</v>
      </c>
      <c r="F59" s="6" t="s">
        <v>26</v>
      </c>
      <c r="G59" s="6">
        <v>1</v>
      </c>
      <c r="H59" s="6"/>
      <c r="I59" s="6">
        <v>79.36</v>
      </c>
      <c r="J59" s="9">
        <f>I59</f>
        <v>79.36</v>
      </c>
      <c r="K59" s="7">
        <f>RANK(J59,$J$58:$J$63)</f>
        <v>2</v>
      </c>
      <c r="L59" s="7"/>
    </row>
    <row r="60" s="1" customFormat="1" customHeight="1" spans="1:12">
      <c r="A60" s="6">
        <v>57</v>
      </c>
      <c r="B60" s="7" t="s">
        <v>160</v>
      </c>
      <c r="C60" s="7">
        <v>23010112303</v>
      </c>
      <c r="D60" s="7" t="s">
        <v>15</v>
      </c>
      <c r="E60" s="7" t="s">
        <v>157</v>
      </c>
      <c r="F60" s="7" t="s">
        <v>26</v>
      </c>
      <c r="G60" s="7">
        <v>1</v>
      </c>
      <c r="H60" s="6"/>
      <c r="I60" s="7" t="s">
        <v>93</v>
      </c>
      <c r="J60" s="9" t="s">
        <v>94</v>
      </c>
      <c r="K60" s="7"/>
      <c r="L60" s="7"/>
    </row>
    <row r="61" s="1" customFormat="1" customHeight="1" spans="1:12">
      <c r="A61" s="6">
        <v>58</v>
      </c>
      <c r="B61" s="7" t="s">
        <v>161</v>
      </c>
      <c r="C61" s="7">
        <v>23010121296</v>
      </c>
      <c r="D61" s="7" t="s">
        <v>15</v>
      </c>
      <c r="E61" s="7" t="s">
        <v>157</v>
      </c>
      <c r="F61" s="7" t="s">
        <v>26</v>
      </c>
      <c r="G61" s="7">
        <v>1</v>
      </c>
      <c r="H61" s="6"/>
      <c r="I61" s="7" t="s">
        <v>93</v>
      </c>
      <c r="J61" s="9" t="s">
        <v>94</v>
      </c>
      <c r="K61" s="7"/>
      <c r="L61" s="7"/>
    </row>
    <row r="62" s="1" customFormat="1" customHeight="1" spans="1:12">
      <c r="A62" s="6">
        <v>59</v>
      </c>
      <c r="B62" s="7" t="s">
        <v>162</v>
      </c>
      <c r="C62" s="7">
        <v>23010130223</v>
      </c>
      <c r="D62" s="7" t="s">
        <v>15</v>
      </c>
      <c r="E62" s="7" t="s">
        <v>157</v>
      </c>
      <c r="F62" s="7" t="s">
        <v>26</v>
      </c>
      <c r="G62" s="7">
        <v>1</v>
      </c>
      <c r="H62" s="6"/>
      <c r="I62" s="7" t="s">
        <v>93</v>
      </c>
      <c r="J62" s="9" t="s">
        <v>94</v>
      </c>
      <c r="K62" s="7"/>
      <c r="L62" s="7"/>
    </row>
    <row r="63" s="1" customFormat="1" customHeight="1" spans="1:12">
      <c r="A63" s="6">
        <v>61</v>
      </c>
      <c r="B63" s="7" t="s">
        <v>163</v>
      </c>
      <c r="C63" s="7">
        <v>23010134316</v>
      </c>
      <c r="D63" s="7" t="s">
        <v>15</v>
      </c>
      <c r="E63" s="7" t="s">
        <v>157</v>
      </c>
      <c r="F63" s="7" t="s">
        <v>26</v>
      </c>
      <c r="G63" s="7">
        <v>1</v>
      </c>
      <c r="H63" s="6"/>
      <c r="I63" s="7" t="s">
        <v>93</v>
      </c>
      <c r="J63" s="9" t="s">
        <v>94</v>
      </c>
      <c r="K63" s="7"/>
      <c r="L63" s="7"/>
    </row>
    <row r="64" s="1" customFormat="1" customHeight="1" spans="1:12">
      <c r="A64" s="6">
        <v>64</v>
      </c>
      <c r="B64" s="7" t="s">
        <v>164</v>
      </c>
      <c r="C64" s="7">
        <v>23010234523</v>
      </c>
      <c r="D64" s="7" t="s">
        <v>50</v>
      </c>
      <c r="E64" s="7" t="s">
        <v>165</v>
      </c>
      <c r="F64" s="7" t="s">
        <v>26</v>
      </c>
      <c r="G64" s="7">
        <v>1</v>
      </c>
      <c r="H64" s="6"/>
      <c r="I64" s="7">
        <v>80.96</v>
      </c>
      <c r="J64" s="9">
        <f>I64</f>
        <v>80.96</v>
      </c>
      <c r="K64" s="7">
        <f>RANK(J64,$J$64:$J$66)</f>
        <v>1</v>
      </c>
      <c r="L64" s="7"/>
    </row>
    <row r="65" s="1" customFormat="1" customHeight="1" spans="1:12">
      <c r="A65" s="6">
        <v>62</v>
      </c>
      <c r="B65" s="7" t="s">
        <v>166</v>
      </c>
      <c r="C65" s="7">
        <v>23010211270</v>
      </c>
      <c r="D65" s="7" t="s">
        <v>50</v>
      </c>
      <c r="E65" s="7" t="s">
        <v>165</v>
      </c>
      <c r="F65" s="7" t="s">
        <v>26</v>
      </c>
      <c r="G65" s="7">
        <v>1</v>
      </c>
      <c r="H65" s="6"/>
      <c r="I65" s="12">
        <v>79.46</v>
      </c>
      <c r="J65" s="9">
        <f>I65</f>
        <v>79.46</v>
      </c>
      <c r="K65" s="7">
        <f>RANK(J65,$J$64:$J$66)</f>
        <v>2</v>
      </c>
      <c r="L65" s="7"/>
    </row>
    <row r="66" s="1" customFormat="1" customHeight="1" spans="1:12">
      <c r="A66" s="6">
        <v>63</v>
      </c>
      <c r="B66" s="7" t="s">
        <v>167</v>
      </c>
      <c r="C66" s="7">
        <v>23010233252</v>
      </c>
      <c r="D66" s="7" t="s">
        <v>50</v>
      </c>
      <c r="E66" s="7" t="s">
        <v>165</v>
      </c>
      <c r="F66" s="7" t="s">
        <v>26</v>
      </c>
      <c r="G66" s="7">
        <v>1</v>
      </c>
      <c r="H66" s="6"/>
      <c r="I66" s="7" t="s">
        <v>93</v>
      </c>
      <c r="J66" s="9" t="s">
        <v>94</v>
      </c>
      <c r="K66" s="7"/>
      <c r="L66" s="7"/>
    </row>
    <row r="67" s="1" customFormat="1" customHeight="1" spans="1:12">
      <c r="A67" s="6">
        <v>65</v>
      </c>
      <c r="B67" s="7" t="s">
        <v>168</v>
      </c>
      <c r="C67" s="7">
        <v>23010326671</v>
      </c>
      <c r="D67" s="7" t="s">
        <v>50</v>
      </c>
      <c r="E67" s="7" t="s">
        <v>169</v>
      </c>
      <c r="F67" s="7" t="s">
        <v>26</v>
      </c>
      <c r="G67" s="7">
        <v>1</v>
      </c>
      <c r="H67" s="6"/>
      <c r="I67" s="7">
        <v>81.34</v>
      </c>
      <c r="J67" s="9">
        <f>I67</f>
        <v>81.34</v>
      </c>
      <c r="K67" s="7">
        <f>RANK(J67,$J$67:$J$69)</f>
        <v>1</v>
      </c>
      <c r="L67" s="7"/>
    </row>
    <row r="68" s="1" customFormat="1" customHeight="1" spans="1:12">
      <c r="A68" s="6">
        <v>66</v>
      </c>
      <c r="B68" s="7" t="s">
        <v>170</v>
      </c>
      <c r="C68" s="7">
        <v>23010327415</v>
      </c>
      <c r="D68" s="7" t="s">
        <v>50</v>
      </c>
      <c r="E68" s="7" t="s">
        <v>169</v>
      </c>
      <c r="F68" s="7" t="s">
        <v>26</v>
      </c>
      <c r="G68" s="7">
        <v>1</v>
      </c>
      <c r="H68" s="6"/>
      <c r="I68" s="7">
        <v>80.46</v>
      </c>
      <c r="J68" s="9">
        <f>I68</f>
        <v>80.46</v>
      </c>
      <c r="K68" s="7">
        <f>RANK(J68,$J$67:$J$69)</f>
        <v>2</v>
      </c>
      <c r="L68" s="7"/>
    </row>
    <row r="69" s="1" customFormat="1" customHeight="1" spans="1:12">
      <c r="A69" s="6">
        <v>68</v>
      </c>
      <c r="B69" s="7" t="s">
        <v>171</v>
      </c>
      <c r="C69" s="7">
        <v>23010334537</v>
      </c>
      <c r="D69" s="7" t="s">
        <v>50</v>
      </c>
      <c r="E69" s="7" t="s">
        <v>169</v>
      </c>
      <c r="F69" s="7" t="s">
        <v>26</v>
      </c>
      <c r="G69" s="7">
        <v>1</v>
      </c>
      <c r="H69" s="6"/>
      <c r="I69" s="7">
        <v>79.5</v>
      </c>
      <c r="J69" s="9">
        <f>I69</f>
        <v>79.5</v>
      </c>
      <c r="K69" s="7">
        <f>RANK(J69,$J$67:$J$69)</f>
        <v>3</v>
      </c>
      <c r="L69" s="7"/>
    </row>
    <row r="70" s="1" customFormat="1" customHeight="1" spans="1:12">
      <c r="A70" s="6">
        <v>67</v>
      </c>
      <c r="B70" s="7" t="s">
        <v>172</v>
      </c>
      <c r="C70" s="7">
        <v>23010327552</v>
      </c>
      <c r="D70" s="7" t="s">
        <v>50</v>
      </c>
      <c r="E70" s="7" t="s">
        <v>169</v>
      </c>
      <c r="F70" s="7" t="s">
        <v>26</v>
      </c>
      <c r="G70" s="7">
        <v>1</v>
      </c>
      <c r="H70" s="6"/>
      <c r="I70" s="7" t="s">
        <v>93</v>
      </c>
      <c r="J70" s="9" t="s">
        <v>94</v>
      </c>
      <c r="K70" s="7"/>
      <c r="L70" s="7"/>
    </row>
  </sheetData>
  <autoFilter ref="A2:L70">
    <extLst/>
  </autoFilter>
  <mergeCells count="2">
    <mergeCell ref="D1:L1"/>
    <mergeCell ref="H58:H70"/>
  </mergeCells>
  <pageMargins left="0.751388888888889" right="0.751388888888889" top="0.156944444444444" bottom="0.118055555555556" header="0.354166666666667" footer="0.196527777777778"/>
  <pageSetup paperSize="9" scale="8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雪猫猫</cp:lastModifiedBy>
  <dcterms:created xsi:type="dcterms:W3CDTF">2023-06-07T10:22:00Z</dcterms:created>
  <dcterms:modified xsi:type="dcterms:W3CDTF">2023-10-30T07:23:18Z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889741CDEAE145D098E1080A47FB8D61_13</vt:lpwstr>
  </property>
  <property fmtid="{D5CDD505-2E9C-101B-9397-08002B2CF9AE}" pid="3" name="KSOProductBuildVer">
    <vt:lpwstr>2052-11.8.2.11019</vt:lpwstr>
  </property>
</Properties>
</file>